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nhs.sharepoint.com/sites/msteams_08ba74/Shared Documents/General/1. 2026-27 Reporting/Portfolio Working Papers 26.27/Primary Care/LES/CORE LES Claims/Q2 RECONCILIATIONS/"/>
    </mc:Choice>
  </mc:AlternateContent>
  <xr:revisionPtr revIDLastSave="54" documentId="13_ncr:1_{E28AB3EA-ECC1-45A4-A9C5-37A8E34664FB}" xr6:coauthVersionLast="47" xr6:coauthVersionMax="47" xr10:uidLastSave="{9A246A59-0F63-48C1-95B5-EBB55FB00603}"/>
  <bookViews>
    <workbookView xWindow="28680" yWindow="-120" windowWidth="29040" windowHeight="15720" xr2:uid="{A27A8A8F-535B-4868-908E-388F0FFACF58}"/>
  </bookViews>
  <sheets>
    <sheet name="FORM" sheetId="1" r:id="rId1"/>
    <sheet name="INSTRUCTIONS" sheetId="2" r:id="rId2"/>
  </sheets>
  <definedNames>
    <definedName name="_xlnm.Print_Titles" localSheetId="0">FORM!$1:$10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 i="1" l="1"/>
  <c r="M12" i="1"/>
  <c r="N12" i="1"/>
  <c r="O12" i="1"/>
  <c r="M13" i="1"/>
  <c r="N13" i="1"/>
  <c r="O13" i="1"/>
  <c r="M14" i="1"/>
  <c r="N14" i="1"/>
  <c r="O14" i="1"/>
  <c r="M15" i="1"/>
  <c r="N15" i="1"/>
  <c r="O15" i="1"/>
  <c r="M16" i="1"/>
  <c r="N16" i="1"/>
  <c r="O16" i="1"/>
  <c r="M17" i="1"/>
  <c r="N17" i="1"/>
  <c r="O17" i="1"/>
  <c r="M18" i="1"/>
  <c r="N18" i="1"/>
  <c r="O18" i="1"/>
  <c r="M19" i="1"/>
  <c r="N19" i="1"/>
  <c r="O19" i="1"/>
  <c r="M20" i="1"/>
  <c r="N20" i="1"/>
  <c r="O20" i="1"/>
  <c r="M21" i="1"/>
  <c r="N21" i="1"/>
  <c r="O21" i="1"/>
  <c r="M22" i="1"/>
  <c r="N22" i="1"/>
  <c r="O22" i="1"/>
  <c r="M23" i="1"/>
  <c r="N23" i="1"/>
  <c r="O23" i="1"/>
  <c r="M24" i="1"/>
  <c r="N24" i="1"/>
  <c r="O24" i="1"/>
  <c r="M25" i="1"/>
  <c r="N25" i="1"/>
  <c r="O25" i="1"/>
  <c r="M26" i="1"/>
  <c r="N26" i="1"/>
  <c r="O26" i="1"/>
  <c r="M27" i="1"/>
  <c r="N27" i="1"/>
  <c r="O27" i="1"/>
  <c r="M28" i="1"/>
  <c r="N28" i="1"/>
  <c r="O28" i="1"/>
  <c r="M29" i="1"/>
  <c r="N29" i="1"/>
  <c r="O29" i="1"/>
  <c r="M30" i="1"/>
  <c r="N30" i="1"/>
  <c r="O30" i="1"/>
  <c r="M31" i="1"/>
  <c r="N31" i="1"/>
  <c r="O31" i="1"/>
  <c r="M32" i="1"/>
  <c r="N32" i="1"/>
  <c r="O32" i="1"/>
  <c r="M33" i="1"/>
  <c r="N33" i="1"/>
  <c r="O33" i="1"/>
  <c r="M34" i="1"/>
  <c r="N34" i="1"/>
  <c r="O34" i="1"/>
  <c r="M35" i="1"/>
  <c r="N35" i="1"/>
  <c r="O35" i="1"/>
  <c r="M36" i="1"/>
  <c r="N36" i="1"/>
  <c r="O36" i="1"/>
  <c r="M37" i="1"/>
  <c r="N37" i="1"/>
  <c r="O37" i="1"/>
  <c r="M38" i="1"/>
  <c r="N38" i="1"/>
  <c r="O38" i="1"/>
  <c r="M39" i="1"/>
  <c r="N39" i="1"/>
  <c r="O39" i="1"/>
  <c r="M40" i="1"/>
  <c r="N40" i="1"/>
  <c r="O40" i="1"/>
  <c r="M41" i="1"/>
  <c r="N41" i="1"/>
  <c r="O41" i="1"/>
  <c r="M42" i="1"/>
  <c r="N42" i="1"/>
  <c r="O42" i="1"/>
  <c r="M43" i="1"/>
  <c r="N43" i="1"/>
  <c r="O43" i="1"/>
  <c r="M44" i="1"/>
  <c r="N44" i="1"/>
  <c r="O44" i="1"/>
  <c r="M45" i="1"/>
  <c r="N45" i="1"/>
  <c r="O45" i="1"/>
  <c r="O11" i="1"/>
  <c r="N11" i="1"/>
  <c r="C44" i="1"/>
  <c r="L44" i="1" s="1"/>
  <c r="C43" i="1"/>
  <c r="L43" i="1" s="1"/>
  <c r="C42" i="1"/>
  <c r="F19" i="1"/>
  <c r="F20" i="1"/>
  <c r="F21" i="1"/>
  <c r="F22" i="1"/>
  <c r="F23" i="1"/>
  <c r="F45" i="1"/>
  <c r="I45" i="1"/>
  <c r="L42" i="1"/>
  <c r="L19" i="1"/>
  <c r="L20" i="1"/>
  <c r="L21" i="1"/>
  <c r="L22" i="1"/>
  <c r="L23" i="1"/>
  <c r="I19" i="1"/>
  <c r="I20" i="1"/>
  <c r="I21" i="1"/>
  <c r="I22" i="1"/>
  <c r="I23" i="1"/>
  <c r="L45" i="1"/>
  <c r="L40" i="1"/>
  <c r="L39" i="1"/>
  <c r="L38" i="1"/>
  <c r="L37" i="1"/>
  <c r="L36" i="1"/>
  <c r="L34" i="1"/>
  <c r="L33" i="1"/>
  <c r="L32" i="1"/>
  <c r="L30" i="1"/>
  <c r="L29" i="1"/>
  <c r="L27" i="1"/>
  <c r="L26" i="1"/>
  <c r="L24" i="1"/>
  <c r="L18" i="1"/>
  <c r="L16" i="1"/>
  <c r="L14" i="1"/>
  <c r="L12" i="1"/>
  <c r="L11" i="1"/>
  <c r="I40" i="1"/>
  <c r="I39" i="1"/>
  <c r="I38" i="1"/>
  <c r="I37" i="1"/>
  <c r="I36" i="1"/>
  <c r="I34" i="1"/>
  <c r="I33" i="1"/>
  <c r="I32" i="1"/>
  <c r="I30" i="1"/>
  <c r="I29" i="1"/>
  <c r="I27" i="1"/>
  <c r="I26" i="1"/>
  <c r="I24" i="1"/>
  <c r="I18" i="1"/>
  <c r="I16" i="1"/>
  <c r="I14" i="1"/>
  <c r="I12" i="1"/>
  <c r="I11" i="1"/>
  <c r="F40" i="1"/>
  <c r="F39" i="1"/>
  <c r="F38" i="1"/>
  <c r="F37" i="1"/>
  <c r="F36" i="1"/>
  <c r="F34" i="1"/>
  <c r="F33" i="1"/>
  <c r="F32" i="1"/>
  <c r="F30" i="1"/>
  <c r="F29" i="1"/>
  <c r="F27" i="1"/>
  <c r="F26" i="1"/>
  <c r="F24" i="1"/>
  <c r="F18" i="1"/>
  <c r="F16" i="1"/>
  <c r="F14" i="1"/>
  <c r="F12" i="1"/>
  <c r="F11" i="1"/>
  <c r="I49" i="1" l="1"/>
  <c r="L49" i="1"/>
  <c r="F49" i="1"/>
</calcChain>
</file>

<file path=xl/sharedStrings.xml><?xml version="1.0" encoding="utf-8"?>
<sst xmlns="http://schemas.openxmlformats.org/spreadsheetml/2006/main" count="73" uniqueCount="68">
  <si>
    <t>Local Enhanced Service 26/27</t>
  </si>
  <si>
    <t>Core Offer Claim Form</t>
  </si>
  <si>
    <t>Month</t>
  </si>
  <si>
    <t>Q2 reconciliation</t>
  </si>
  <si>
    <r>
      <t xml:space="preserve">Practices to complete the yellow highlighted cells with </t>
    </r>
    <r>
      <rPr>
        <b/>
        <i/>
        <sz val="11"/>
        <color rgb="FFFF0000"/>
        <rFont val="Aptos Narrow"/>
        <family val="2"/>
        <scheme val="minor"/>
      </rPr>
      <t>AMENDMENTS</t>
    </r>
    <r>
      <rPr>
        <b/>
        <i/>
        <sz val="11"/>
        <rFont val="Aptos Narrow"/>
        <family val="2"/>
        <scheme val="minor"/>
      </rPr>
      <t xml:space="preserve"> to data in Ardens Manager only.</t>
    </r>
  </si>
  <si>
    <t>July</t>
  </si>
  <si>
    <t>August</t>
  </si>
  <si>
    <t>September</t>
  </si>
  <si>
    <t>ICB Use only</t>
  </si>
  <si>
    <t>Service</t>
  </si>
  <si>
    <t>Claim Type</t>
  </si>
  <si>
    <t>£ per claim</t>
  </si>
  <si>
    <r>
      <rPr>
        <b/>
        <u/>
        <sz val="11"/>
        <color theme="0"/>
        <rFont val="Aptos Narrow"/>
        <family val="2"/>
        <scheme val="minor"/>
      </rPr>
      <t xml:space="preserve">Additional </t>
    </r>
    <r>
      <rPr>
        <b/>
        <sz val="11"/>
        <color theme="0"/>
        <rFont val="Aptos Narrow"/>
        <family val="2"/>
        <scheme val="minor"/>
      </rPr>
      <t>Claims missed off July submission and require payment</t>
    </r>
  </si>
  <si>
    <r>
      <t xml:space="preserve">Number of claims following a review that have been coded/recorded in error and need to be </t>
    </r>
    <r>
      <rPr>
        <b/>
        <u/>
        <sz val="11"/>
        <color theme="0"/>
        <rFont val="Aptos Narrow"/>
        <family val="2"/>
        <scheme val="minor"/>
      </rPr>
      <t>repaid</t>
    </r>
    <r>
      <rPr>
        <b/>
        <sz val="11"/>
        <color theme="0"/>
        <rFont val="Aptos Narrow"/>
        <family val="2"/>
        <scheme val="minor"/>
      </rPr>
      <t xml:space="preserve"> to the ICB</t>
    </r>
  </si>
  <si>
    <t>Total Payment / Reclaim £</t>
  </si>
  <si>
    <r>
      <rPr>
        <b/>
        <u/>
        <sz val="11"/>
        <color theme="0"/>
        <rFont val="Aptos Narrow"/>
        <family val="2"/>
        <scheme val="minor"/>
      </rPr>
      <t xml:space="preserve">Additional </t>
    </r>
    <r>
      <rPr>
        <b/>
        <sz val="11"/>
        <color theme="0"/>
        <rFont val="Aptos Narrow"/>
        <family val="2"/>
        <scheme val="minor"/>
      </rPr>
      <t>Claims missed off Aug submission and require payment</t>
    </r>
  </si>
  <si>
    <r>
      <rPr>
        <b/>
        <u/>
        <sz val="11"/>
        <color theme="0"/>
        <rFont val="Aptos Narrow"/>
        <family val="2"/>
        <scheme val="minor"/>
      </rPr>
      <t xml:space="preserve">Additional </t>
    </r>
    <r>
      <rPr>
        <b/>
        <sz val="11"/>
        <color theme="0"/>
        <rFont val="Aptos Narrow"/>
        <family val="2"/>
        <scheme val="minor"/>
      </rPr>
      <t>Claims missed off Sep submission and require payment</t>
    </r>
  </si>
  <si>
    <t>Aug</t>
  </si>
  <si>
    <t>Sep</t>
  </si>
  <si>
    <t>Anticoagulation</t>
  </si>
  <si>
    <t>In Range (No GP Input)</t>
  </si>
  <si>
    <t>Out of Range (GP Input)</t>
  </si>
  <si>
    <t>PSA Monitoring</t>
  </si>
  <si>
    <t>Per Review</t>
  </si>
  <si>
    <t>Vaginal Pessary for Pelvic Organ Prolapse</t>
  </si>
  <si>
    <t>Per appt</t>
  </si>
  <si>
    <t>Wound Care</t>
  </si>
  <si>
    <r>
      <t xml:space="preserve">Suture Removal and Simple
Wound Care (20 Min Nurse appt)
</t>
    </r>
    <r>
      <rPr>
        <b/>
        <i/>
        <sz val="11"/>
        <color theme="1"/>
        <rFont val="Aptos Narrow"/>
        <family val="2"/>
        <scheme val="minor"/>
      </rPr>
      <t>Gentle reminder : Suture removals that form part of other LES agreements, such as Minor Surgery, or have been carried out by other service providers should not be claimed for under this LES as a payment for the patient will be through those contractual arrangements.</t>
    </r>
  </si>
  <si>
    <t>Complex wound care, appointment ≤20 mins</t>
  </si>
  <si>
    <t>Complex wound care, appointment 21–30 mins</t>
  </si>
  <si>
    <t>Complex wound care, appointment 31–40 mins</t>
  </si>
  <si>
    <t>Complex wound care, appointment 41–60 mins</t>
  </si>
  <si>
    <t xml:space="preserve">GP as clinically appropriate </t>
  </si>
  <si>
    <t>ABPI Doppler performed (specific to complex wound care)</t>
  </si>
  <si>
    <r>
      <t xml:space="preserve">Intra-uterine system insertion and removal 
</t>
    </r>
    <r>
      <rPr>
        <b/>
        <i/>
        <sz val="11"/>
        <color theme="1"/>
        <rFont val="Aptos Narrow"/>
        <family val="2"/>
        <scheme val="minor"/>
      </rPr>
      <t>(Removal and fitting at same appointment 
should be claimed under Fitting)</t>
    </r>
  </si>
  <si>
    <t>Fitting</t>
  </si>
  <si>
    <t>Removal</t>
  </si>
  <si>
    <r>
      <t xml:space="preserve">ECG test and interpretation                                                                      </t>
    </r>
    <r>
      <rPr>
        <b/>
        <i/>
        <sz val="11"/>
        <color theme="1"/>
        <rFont val="Aptos Narrow"/>
        <family val="2"/>
        <scheme val="minor"/>
      </rPr>
      <t>(Please</t>
    </r>
    <r>
      <rPr>
        <sz val="11"/>
        <color theme="1"/>
        <rFont val="Aptos Narrow"/>
        <family val="2"/>
        <scheme val="minor"/>
      </rPr>
      <t xml:space="preserve"> </t>
    </r>
    <r>
      <rPr>
        <b/>
        <i/>
        <sz val="11"/>
        <color theme="1"/>
        <rFont val="Aptos Narrow"/>
        <family val="2"/>
        <scheme val="minor"/>
      </rPr>
      <t>ensure any changes to full pathway claims are reflected in both the Procedure only and Interpretation sections)</t>
    </r>
  </si>
  <si>
    <t>ECG - Procedure only</t>
  </si>
  <si>
    <t>ECG - Interpretation</t>
  </si>
  <si>
    <t>Spiro / Feno</t>
  </si>
  <si>
    <t>Diagnostic Spiro (per 20min appt)</t>
  </si>
  <si>
    <t>Diagnostic FeNO (per 20min appt)</t>
  </si>
  <si>
    <t>Interpretation + Counselling Appt combined</t>
  </si>
  <si>
    <t>Diabetes - PLEASE NOTE THE CHANGE OF ORDER TO ALIGN WITH THE SPECIFICATION</t>
  </si>
  <si>
    <t xml:space="preserve">Diabetes Patient Review </t>
  </si>
  <si>
    <t>Module 1 - Monitoring of GLP</t>
  </si>
  <si>
    <t xml:space="preserve">Module 2 – Initiation GLP1 </t>
  </si>
  <si>
    <t xml:space="preserve">Module 3 - Insulin Monitoring </t>
  </si>
  <si>
    <t xml:space="preserve">Module 4 - Insulin Initiation/CGM </t>
  </si>
  <si>
    <r>
      <rPr>
        <sz val="11"/>
        <color rgb="FF000000"/>
        <rFont val="Aptos Narrow"/>
        <family val="2"/>
      </rPr>
      <t>Shared Care -</t>
    </r>
    <r>
      <rPr>
        <i/>
        <sz val="11"/>
        <color rgb="FF000000"/>
        <rFont val="Aptos Narrow"/>
        <family val="2"/>
      </rPr>
      <t xml:space="preserve"> </t>
    </r>
    <r>
      <rPr>
        <b/>
        <i/>
        <sz val="11"/>
        <color rgb="FF000000"/>
        <rFont val="Aptos Narrow"/>
        <family val="2"/>
      </rPr>
      <t xml:space="preserve">Please put No of patients in </t>
    </r>
    <r>
      <rPr>
        <b/>
        <i/>
        <u/>
        <sz val="11"/>
        <color rgb="FF000000"/>
        <rFont val="Aptos Narrow"/>
        <family val="2"/>
      </rPr>
      <t>quarter</t>
    </r>
    <r>
      <rPr>
        <b/>
        <i/>
        <sz val="11"/>
        <color rgb="FF000000"/>
        <rFont val="Aptos Narrow"/>
        <family val="2"/>
      </rPr>
      <t xml:space="preserve"> in Sep cells</t>
    </r>
  </si>
  <si>
    <t>Band 1 - Quarter 2 claims</t>
  </si>
  <si>
    <t>Band 2 - Quarter 2 claims</t>
  </si>
  <si>
    <t>Band 3 - Quarter 2 claims</t>
  </si>
  <si>
    <t>Injection</t>
  </si>
  <si>
    <t>Phlebotomy</t>
  </si>
  <si>
    <t>To be paid each month based on list size.</t>
  </si>
  <si>
    <t>TOTAL</t>
  </si>
  <si>
    <t>Practice Code</t>
  </si>
  <si>
    <t>Practice Name</t>
  </si>
  <si>
    <t>Practice Address</t>
  </si>
  <si>
    <t>Practice Lead completing submission</t>
  </si>
  <si>
    <r>
      <t>Please complete and return completed form to:-</t>
    </r>
    <r>
      <rPr>
        <b/>
        <sz val="11"/>
        <color theme="1"/>
        <rFont val="Aptos Narrow"/>
        <family val="2"/>
        <scheme val="minor"/>
      </rPr>
      <t xml:space="preserve"> hnyicb-ny.primarycarecontracts@nhs.net</t>
    </r>
  </si>
  <si>
    <r>
      <t xml:space="preserve">Please return by : </t>
    </r>
    <r>
      <rPr>
        <b/>
        <sz val="11"/>
        <color theme="1"/>
        <rFont val="Aptos Narrow"/>
        <family val="2"/>
        <scheme val="minor"/>
      </rPr>
      <t>31st October 2026</t>
    </r>
  </si>
  <si>
    <t>PLEASE NOTE:</t>
  </si>
  <si>
    <r>
      <t xml:space="preserve">1. Your payments will have been based on your Ardens submission as at the </t>
    </r>
    <r>
      <rPr>
        <b/>
        <sz val="11"/>
        <color theme="1"/>
        <rFont val="Aptos Narrow"/>
        <family val="2"/>
        <scheme val="minor"/>
      </rPr>
      <t>10th of the month following the month of submission</t>
    </r>
    <r>
      <rPr>
        <sz val="11"/>
        <color theme="1"/>
        <rFont val="Aptos Narrow"/>
        <family val="2"/>
        <scheme val="minor"/>
      </rPr>
      <t>.</t>
    </r>
  </si>
  <si>
    <r>
      <t xml:space="preserve">3. If you added anything to Ardens after the deadline of the </t>
    </r>
    <r>
      <rPr>
        <b/>
        <sz val="11"/>
        <color theme="1"/>
        <rFont val="Aptos Narrow"/>
        <family val="2"/>
        <scheme val="minor"/>
      </rPr>
      <t>10th of the month</t>
    </r>
    <r>
      <rPr>
        <sz val="11"/>
        <color theme="1"/>
        <rFont val="Aptos Narrow"/>
        <family val="2"/>
        <scheme val="minor"/>
      </rPr>
      <t>, those figures do not appear on the ICB report and need to be submitted using the Reconciliation form.</t>
    </r>
  </si>
  <si>
    <r>
      <t xml:space="preserve">2. The Reconciliation form should contain only </t>
    </r>
    <r>
      <rPr>
        <b/>
        <sz val="11"/>
        <color theme="1"/>
        <rFont val="Aptos Narrow"/>
        <family val="2"/>
        <scheme val="minor"/>
      </rPr>
      <t>amendments/corrections</t>
    </r>
    <r>
      <rPr>
        <sz val="11"/>
        <color theme="1"/>
        <rFont val="Aptos Narrow"/>
        <family val="2"/>
        <scheme val="minor"/>
      </rPr>
      <t xml:space="preserve"> to the </t>
    </r>
    <r>
      <rPr>
        <b/>
        <sz val="11"/>
        <color theme="1"/>
        <rFont val="Aptos Narrow"/>
        <family val="2"/>
        <scheme val="minor"/>
      </rPr>
      <t>Ardens</t>
    </r>
    <r>
      <rPr>
        <sz val="11"/>
        <color theme="1"/>
        <rFont val="Aptos Narrow"/>
        <family val="2"/>
        <scheme val="minor"/>
      </rPr>
      <t xml:space="preserve"> figures, to ensure that you are paid correctly for the actual activity.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</si>
</sst>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5" x14ac:knownFonts="1">
    <font>
      <sz val="11"/>
      <color theme="1"/>
      <name val="Aptos Narrow"/>
      <family val="2"/>
      <scheme val="minor"/>
    </font>
    <font>
      <b/>
      <sz val="11"/>
      <color theme="0"/>
      <name val="Aptos Narrow"/>
      <family val="2"/>
      <scheme val="minor"/>
    </font>
    <font>
      <b/>
      <sz val="11"/>
      <color theme="1"/>
      <name val="Aptos Narrow"/>
      <family val="2"/>
      <scheme val="minor"/>
    </font>
    <font>
      <b/>
      <i/>
      <sz val="11"/>
      <color theme="1"/>
      <name val="Aptos Narrow"/>
      <family val="2"/>
      <scheme val="minor"/>
    </font>
    <font>
      <b/>
      <u/>
      <sz val="11"/>
      <color theme="1"/>
      <name val="Aptos Narrow"/>
      <family val="2"/>
      <scheme val="minor"/>
    </font>
    <font>
      <sz val="11"/>
      <color theme="1"/>
      <name val="Aptos Narrow"/>
      <family val="2"/>
      <scheme val="minor"/>
    </font>
    <font>
      <b/>
      <u/>
      <sz val="11"/>
      <color theme="0"/>
      <name val="Aptos Narrow"/>
      <family val="2"/>
      <scheme val="minor"/>
    </font>
    <font>
      <b/>
      <i/>
      <sz val="11"/>
      <name val="Aptos Narrow"/>
      <family val="2"/>
      <scheme val="minor"/>
    </font>
    <font>
      <b/>
      <sz val="11"/>
      <color rgb="FFFF0000"/>
      <name val="Aptos Narrow"/>
      <family val="2"/>
      <scheme val="minor"/>
    </font>
    <font>
      <b/>
      <i/>
      <sz val="11"/>
      <color rgb="FFFF0000"/>
      <name val="Aptos Narrow"/>
      <family val="2"/>
      <scheme val="minor"/>
    </font>
    <font>
      <sz val="11"/>
      <name val="Aptos Narrow"/>
      <family val="2"/>
      <scheme val="minor"/>
    </font>
    <font>
      <sz val="11"/>
      <color rgb="FF000000"/>
      <name val="Aptos Narrow"/>
      <family val="2"/>
    </font>
    <font>
      <i/>
      <sz val="11"/>
      <color rgb="FF000000"/>
      <name val="Aptos Narrow"/>
      <family val="2"/>
    </font>
    <font>
      <b/>
      <i/>
      <sz val="11"/>
      <color rgb="FF000000"/>
      <name val="Aptos Narrow"/>
      <family val="2"/>
    </font>
    <font>
      <b/>
      <i/>
      <u/>
      <sz val="11"/>
      <color rgb="FF000000"/>
      <name val="Aptos Narrow"/>
      <family val="2"/>
    </font>
  </fonts>
  <fills count="6">
    <fill>
      <patternFill patternType="none"/>
    </fill>
    <fill>
      <patternFill patternType="gray125"/>
    </fill>
    <fill>
      <patternFill patternType="solid">
        <fgColor theme="1"/>
        <bgColor indexed="64"/>
      </patternFill>
    </fill>
    <fill>
      <patternFill patternType="solid">
        <fgColor theme="3" tint="0.249977111117893"/>
        <bgColor indexed="64"/>
      </patternFill>
    </fill>
    <fill>
      <patternFill patternType="solid">
        <fgColor rgb="FFFFFF00"/>
        <bgColor indexed="64"/>
      </patternFill>
    </fill>
    <fill>
      <patternFill patternType="solid">
        <fgColor rgb="FFFFC0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style="thin">
        <color indexed="64"/>
      </left>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3" fontId="5" fillId="0" borderId="0" applyFont="0" applyFill="0" applyBorder="0" applyAlignment="0" applyProtection="0"/>
  </cellStyleXfs>
  <cellXfs count="67">
    <xf numFmtId="0" fontId="0" fillId="0" borderId="0" xfId="0"/>
    <xf numFmtId="17" fontId="0" fillId="0" borderId="0" xfId="0" applyNumberFormat="1" applyAlignment="1">
      <alignment horizontal="left"/>
    </xf>
    <xf numFmtId="0" fontId="0" fillId="2" borderId="0" xfId="0" applyFill="1"/>
    <xf numFmtId="0" fontId="0" fillId="0" borderId="1" xfId="0" applyBorder="1"/>
    <xf numFmtId="0" fontId="0" fillId="2" borderId="1" xfId="0" applyFill="1" applyBorder="1"/>
    <xf numFmtId="0" fontId="0" fillId="0" borderId="1" xfId="0" applyBorder="1" applyAlignment="1">
      <alignment wrapText="1"/>
    </xf>
    <xf numFmtId="0" fontId="0" fillId="2" borderId="1" xfId="0" applyFill="1" applyBorder="1" applyAlignment="1">
      <alignment wrapText="1"/>
    </xf>
    <xf numFmtId="0" fontId="1" fillId="3" borderId="1" xfId="0" applyFont="1" applyFill="1" applyBorder="1" applyAlignment="1">
      <alignment vertical="center"/>
    </xf>
    <xf numFmtId="17" fontId="2" fillId="0" borderId="0" xfId="0" applyNumberFormat="1" applyFont="1" applyAlignment="1">
      <alignment horizontal="left"/>
    </xf>
    <xf numFmtId="0" fontId="0" fillId="2" borderId="0" xfId="0" applyFill="1" applyAlignment="1">
      <alignment horizontal="left" vertical="top" wrapText="1"/>
    </xf>
    <xf numFmtId="0" fontId="0" fillId="2" borderId="2" xfId="0" applyFill="1" applyBorder="1"/>
    <xf numFmtId="0" fontId="0" fillId="4" borderId="1" xfId="0" applyFill="1" applyBorder="1"/>
    <xf numFmtId="0" fontId="0" fillId="5" borderId="0" xfId="0" applyFill="1"/>
    <xf numFmtId="0" fontId="0" fillId="4" borderId="1" xfId="0" applyFill="1" applyBorder="1" applyAlignment="1">
      <alignment wrapText="1"/>
    </xf>
    <xf numFmtId="17" fontId="3" fillId="0" borderId="0" xfId="0" applyNumberFormat="1" applyFont="1" applyAlignment="1">
      <alignment horizontal="left" wrapText="1"/>
    </xf>
    <xf numFmtId="0" fontId="0" fillId="0" borderId="10" xfId="0" applyBorder="1"/>
    <xf numFmtId="0" fontId="1" fillId="3" borderId="6" xfId="0" applyFont="1" applyFill="1" applyBorder="1" applyAlignment="1">
      <alignment horizontal="center" vertical="center" wrapText="1"/>
    </xf>
    <xf numFmtId="0" fontId="4" fillId="0" borderId="0" xfId="0" applyFont="1" applyAlignment="1">
      <alignment horizontal="center"/>
    </xf>
    <xf numFmtId="0" fontId="1" fillId="3" borderId="1" xfId="0" applyFont="1" applyFill="1" applyBorder="1" applyAlignment="1">
      <alignment vertical="center" wrapText="1"/>
    </xf>
    <xf numFmtId="0" fontId="2" fillId="0" borderId="11" xfId="0" applyFont="1" applyBorder="1"/>
    <xf numFmtId="43" fontId="0" fillId="0" borderId="1" xfId="1" applyFont="1" applyBorder="1"/>
    <xf numFmtId="43" fontId="0" fillId="0" borderId="0" xfId="1" applyFont="1"/>
    <xf numFmtId="43" fontId="3" fillId="0" borderId="0" xfId="1" applyFont="1" applyAlignment="1">
      <alignment horizontal="left" wrapText="1"/>
    </xf>
    <xf numFmtId="43" fontId="0" fillId="2" borderId="1" xfId="1" applyFont="1" applyFill="1" applyBorder="1"/>
    <xf numFmtId="43" fontId="0" fillId="2" borderId="2" xfId="1" applyFont="1" applyFill="1" applyBorder="1"/>
    <xf numFmtId="43" fontId="0" fillId="2" borderId="0" xfId="1" applyFont="1" applyFill="1"/>
    <xf numFmtId="43" fontId="2" fillId="0" borderId="11" xfId="1" applyFont="1" applyBorder="1"/>
    <xf numFmtId="43" fontId="1" fillId="3" borderId="1" xfId="1" applyFont="1" applyFill="1" applyBorder="1" applyAlignment="1">
      <alignment vertical="center" wrapText="1"/>
    </xf>
    <xf numFmtId="0" fontId="0" fillId="4" borderId="3" xfId="0" applyFill="1" applyBorder="1"/>
    <xf numFmtId="43" fontId="0" fillId="4" borderId="3" xfId="1" applyFont="1" applyFill="1" applyBorder="1"/>
    <xf numFmtId="0" fontId="0" fillId="4" borderId="4" xfId="0" applyFill="1" applyBorder="1"/>
    <xf numFmtId="43" fontId="0" fillId="4" borderId="4" xfId="1" applyFont="1" applyFill="1" applyBorder="1"/>
    <xf numFmtId="0" fontId="0" fillId="4" borderId="0" xfId="0" applyFill="1"/>
    <xf numFmtId="43" fontId="0" fillId="4" borderId="0" xfId="1" applyFont="1" applyFill="1"/>
    <xf numFmtId="0" fontId="8" fillId="0" borderId="0" xfId="0" applyFont="1"/>
    <xf numFmtId="0" fontId="1" fillId="3" borderId="2" xfId="0" applyFont="1" applyFill="1" applyBorder="1" applyAlignment="1">
      <alignment horizontal="center" vertical="center" wrapText="1"/>
    </xf>
    <xf numFmtId="0" fontId="1" fillId="3" borderId="10" xfId="0" applyFont="1" applyFill="1" applyBorder="1" applyAlignment="1">
      <alignment vertical="center" wrapText="1"/>
    </xf>
    <xf numFmtId="0" fontId="0" fillId="2" borderId="10" xfId="0" applyFill="1" applyBorder="1"/>
    <xf numFmtId="0" fontId="0" fillId="2" borderId="12" xfId="0" applyFill="1" applyBorder="1"/>
    <xf numFmtId="0" fontId="1" fillId="3" borderId="17"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0" fillId="0" borderId="13" xfId="0" applyBorder="1"/>
    <xf numFmtId="0" fontId="0" fillId="0" borderId="19" xfId="0" applyBorder="1"/>
    <xf numFmtId="0" fontId="0" fillId="0" borderId="20" xfId="0" applyBorder="1"/>
    <xf numFmtId="0" fontId="0" fillId="0" borderId="21" xfId="0" applyBorder="1"/>
    <xf numFmtId="0" fontId="0" fillId="0" borderId="22" xfId="0" applyBorder="1"/>
    <xf numFmtId="0" fontId="10" fillId="0" borderId="1" xfId="0" applyFont="1" applyBorder="1"/>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2" xfId="0" applyBorder="1" applyAlignment="1">
      <alignment horizontal="center" wrapText="1"/>
    </xf>
    <xf numFmtId="0" fontId="0" fillId="0" borderId="0" xfId="0" applyAlignment="1">
      <alignment horizontal="center" wrapText="1"/>
    </xf>
    <xf numFmtId="17" fontId="7" fillId="0" borderId="0" xfId="0" applyNumberFormat="1" applyFont="1" applyAlignment="1">
      <alignment horizontal="left" wrapText="1"/>
    </xf>
    <xf numFmtId="0" fontId="4" fillId="0" borderId="0" xfId="0" applyFont="1" applyAlignment="1">
      <alignment horizontal="center"/>
    </xf>
    <xf numFmtId="0" fontId="0" fillId="0" borderId="10" xfId="0" applyBorder="1" applyAlignment="1">
      <alignment horizontal="left" vertical="center" wrapText="1"/>
    </xf>
    <xf numFmtId="0" fontId="11" fillId="0" borderId="1" xfId="0" applyFont="1" applyBorder="1" applyAlignment="1">
      <alignment horizontal="left" vertical="top" wrapText="1"/>
    </xf>
    <xf numFmtId="0" fontId="10" fillId="0" borderId="1" xfId="0" applyFont="1" applyBorder="1" applyAlignment="1">
      <alignment horizontal="left" vertical="top" wrapText="1"/>
    </xf>
    <xf numFmtId="0" fontId="0" fillId="0" borderId="1" xfId="0" applyBorder="1" applyAlignment="1">
      <alignment horizontal="left" vertical="center"/>
    </xf>
    <xf numFmtId="0" fontId="0" fillId="0" borderId="1" xfId="0" applyBorder="1" applyAlignment="1">
      <alignment horizontal="left" vertical="top" wrapText="1"/>
    </xf>
    <xf numFmtId="0" fontId="0" fillId="0" borderId="5" xfId="0" applyBorder="1" applyAlignment="1">
      <alignment horizontal="left" vertical="center"/>
    </xf>
    <xf numFmtId="0" fontId="0" fillId="0" borderId="2" xfId="0"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wrapText="1"/>
    </xf>
    <xf numFmtId="0" fontId="0" fillId="0" borderId="6" xfId="0" applyBorder="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3DBE7-5515-458F-B6D2-30A5D936D0CF}">
  <sheetPr>
    <tabColor theme="7" tint="0.59999389629810485"/>
  </sheetPr>
  <dimension ref="A1:O59"/>
  <sheetViews>
    <sheetView tabSelected="1" topLeftCell="A30" zoomScale="90" zoomScaleNormal="90" workbookViewId="0">
      <selection activeCell="K18" sqref="K18"/>
    </sheetView>
  </sheetViews>
  <sheetFormatPr defaultRowHeight="14.4" x14ac:dyDescent="0.3"/>
  <cols>
    <col min="1" max="1" width="39.5546875" customWidth="1"/>
    <col min="2" max="2" width="43.5546875" customWidth="1"/>
    <col min="3" max="3" width="10.109375" style="21" bestFit="1" customWidth="1"/>
    <col min="4" max="4" width="21.109375" bestFit="1" customWidth="1"/>
    <col min="5" max="5" width="21.109375" customWidth="1"/>
    <col min="6" max="6" width="14.44140625" customWidth="1"/>
    <col min="7" max="7" width="21.109375" bestFit="1" customWidth="1"/>
    <col min="8" max="8" width="21.109375" customWidth="1"/>
    <col min="9" max="9" width="13.88671875" customWidth="1"/>
    <col min="10" max="10" width="21.109375" bestFit="1" customWidth="1"/>
    <col min="11" max="11" width="21.109375" customWidth="1"/>
    <col min="12" max="12" width="14.109375" customWidth="1"/>
  </cols>
  <sheetData>
    <row r="1" spans="1:15" x14ac:dyDescent="0.3">
      <c r="A1" s="56" t="s">
        <v>0</v>
      </c>
      <c r="B1" s="56"/>
      <c r="C1" s="56"/>
      <c r="D1" s="56"/>
      <c r="E1" s="56"/>
      <c r="F1" s="17"/>
    </row>
    <row r="2" spans="1:15" x14ac:dyDescent="0.3">
      <c r="A2" s="56" t="s">
        <v>1</v>
      </c>
      <c r="B2" s="56"/>
      <c r="C2" s="56"/>
      <c r="D2" s="56"/>
      <c r="E2" s="56"/>
      <c r="F2" s="17"/>
    </row>
    <row r="3" spans="1:15" ht="7.5" customHeight="1" x14ac:dyDescent="0.3"/>
    <row r="4" spans="1:15" x14ac:dyDescent="0.3">
      <c r="A4" s="1" t="s">
        <v>2</v>
      </c>
      <c r="B4" s="1" t="s">
        <v>3</v>
      </c>
    </row>
    <row r="5" spans="1:15" ht="5.4" customHeight="1" x14ac:dyDescent="0.3">
      <c r="A5" s="8"/>
      <c r="B5" s="1"/>
    </row>
    <row r="6" spans="1:15" ht="14.25" customHeight="1" x14ac:dyDescent="0.3">
      <c r="A6" s="55" t="s">
        <v>4</v>
      </c>
      <c r="B6" s="55"/>
      <c r="C6" s="55"/>
      <c r="D6" s="55"/>
      <c r="E6" s="55"/>
      <c r="F6" s="55"/>
      <c r="G6" s="55"/>
    </row>
    <row r="7" spans="1:15" ht="27.6" customHeight="1" x14ac:dyDescent="0.3">
      <c r="A7" s="14"/>
      <c r="B7" s="14"/>
      <c r="C7" s="22"/>
      <c r="D7" s="14"/>
      <c r="E7" s="14"/>
      <c r="F7" s="14"/>
      <c r="G7" s="14"/>
      <c r="H7" s="14"/>
      <c r="I7" s="14"/>
      <c r="J7" s="14"/>
      <c r="K7" s="14"/>
      <c r="L7" s="14"/>
    </row>
    <row r="8" spans="1:15" ht="12.9" customHeight="1" thickBot="1" x14ac:dyDescent="0.35"/>
    <row r="9" spans="1:15" ht="15" thickBot="1" x14ac:dyDescent="0.35">
      <c r="D9" s="50" t="s">
        <v>5</v>
      </c>
      <c r="E9" s="51"/>
      <c r="F9" s="52"/>
      <c r="G9" s="50" t="s">
        <v>6</v>
      </c>
      <c r="H9" s="51"/>
      <c r="I9" s="52"/>
      <c r="J9" s="50" t="s">
        <v>7</v>
      </c>
      <c r="K9" s="51"/>
      <c r="L9" s="51"/>
      <c r="M9" s="47" t="s">
        <v>8</v>
      </c>
      <c r="N9" s="48"/>
      <c r="O9" s="49"/>
    </row>
    <row r="10" spans="1:15" ht="89.4" customHeight="1" x14ac:dyDescent="0.3">
      <c r="A10" s="7" t="s">
        <v>9</v>
      </c>
      <c r="B10" s="7" t="s">
        <v>10</v>
      </c>
      <c r="C10" s="27" t="s">
        <v>11</v>
      </c>
      <c r="D10" s="16" t="s">
        <v>12</v>
      </c>
      <c r="E10" s="16" t="s">
        <v>13</v>
      </c>
      <c r="F10" s="18" t="s">
        <v>14</v>
      </c>
      <c r="G10" s="16" t="s">
        <v>15</v>
      </c>
      <c r="H10" s="16" t="s">
        <v>13</v>
      </c>
      <c r="I10" s="18" t="s">
        <v>14</v>
      </c>
      <c r="J10" s="16" t="s">
        <v>16</v>
      </c>
      <c r="K10" s="16" t="s">
        <v>13</v>
      </c>
      <c r="L10" s="36" t="s">
        <v>14</v>
      </c>
      <c r="M10" s="39" t="s">
        <v>5</v>
      </c>
      <c r="N10" s="35" t="s">
        <v>17</v>
      </c>
      <c r="O10" s="40" t="s">
        <v>18</v>
      </c>
    </row>
    <row r="11" spans="1:15" x14ac:dyDescent="0.3">
      <c r="A11" s="60" t="s">
        <v>19</v>
      </c>
      <c r="B11" s="3" t="s">
        <v>20</v>
      </c>
      <c r="C11" s="20">
        <v>13.74</v>
      </c>
      <c r="D11" s="11"/>
      <c r="E11" s="11"/>
      <c r="F11" s="3">
        <f>(D11-E11)*C11</f>
        <v>0</v>
      </c>
      <c r="G11" s="11"/>
      <c r="H11" s="11"/>
      <c r="I11" s="3">
        <f>(G11-H11)*C11</f>
        <v>0</v>
      </c>
      <c r="J11" s="11"/>
      <c r="K11" s="11"/>
      <c r="L11" s="15">
        <f>(J11-K11)*C11</f>
        <v>0</v>
      </c>
      <c r="M11" s="41">
        <f>D11-E11</f>
        <v>0</v>
      </c>
      <c r="N11">
        <f>G11-H11</f>
        <v>0</v>
      </c>
      <c r="O11" s="42">
        <f>J11-K11</f>
        <v>0</v>
      </c>
    </row>
    <row r="12" spans="1:15" x14ac:dyDescent="0.3">
      <c r="A12" s="60"/>
      <c r="B12" s="3" t="s">
        <v>21</v>
      </c>
      <c r="C12" s="20">
        <v>36.25</v>
      </c>
      <c r="D12" s="11"/>
      <c r="E12" s="11"/>
      <c r="F12" s="3">
        <f>(D12-E12)*C12</f>
        <v>0</v>
      </c>
      <c r="G12" s="11"/>
      <c r="H12" s="11"/>
      <c r="I12" s="3">
        <f>(G12-H12)*C12</f>
        <v>0</v>
      </c>
      <c r="J12" s="11"/>
      <c r="K12" s="11"/>
      <c r="L12" s="15">
        <f>(J12-K12)*C12</f>
        <v>0</v>
      </c>
      <c r="M12" s="41">
        <f t="shared" ref="M12:M45" si="0">D12-E12</f>
        <v>0</v>
      </c>
      <c r="N12">
        <f t="shared" ref="N12:N45" si="1">G12-H12</f>
        <v>0</v>
      </c>
      <c r="O12" s="42">
        <f t="shared" ref="O12:O45" si="2">J12-K12</f>
        <v>0</v>
      </c>
    </row>
    <row r="13" spans="1:15" ht="5.85" customHeight="1" x14ac:dyDescent="0.3">
      <c r="A13" s="4"/>
      <c r="B13" s="4"/>
      <c r="C13" s="23"/>
      <c r="D13" s="4"/>
      <c r="E13" s="4"/>
      <c r="F13" s="4"/>
      <c r="G13" s="4"/>
      <c r="H13" s="4"/>
      <c r="I13" s="4"/>
      <c r="J13" s="4"/>
      <c r="K13" s="4"/>
      <c r="L13" s="37"/>
      <c r="M13" s="41">
        <f t="shared" si="0"/>
        <v>0</v>
      </c>
      <c r="N13">
        <f t="shared" si="1"/>
        <v>0</v>
      </c>
      <c r="O13" s="42">
        <f t="shared" si="2"/>
        <v>0</v>
      </c>
    </row>
    <row r="14" spans="1:15" x14ac:dyDescent="0.3">
      <c r="A14" s="3" t="s">
        <v>22</v>
      </c>
      <c r="B14" s="3" t="s">
        <v>23</v>
      </c>
      <c r="C14" s="20">
        <v>41.92</v>
      </c>
      <c r="D14" s="11"/>
      <c r="E14" s="11"/>
      <c r="F14" s="3">
        <f>(D14-E14)*C14</f>
        <v>0</v>
      </c>
      <c r="G14" s="11"/>
      <c r="H14" s="11"/>
      <c r="I14" s="3">
        <f>(G14-H14)*C14</f>
        <v>0</v>
      </c>
      <c r="J14" s="11"/>
      <c r="K14" s="11"/>
      <c r="L14" s="15">
        <f>(J14-K14)*C14</f>
        <v>0</v>
      </c>
      <c r="M14" s="41">
        <f t="shared" si="0"/>
        <v>0</v>
      </c>
      <c r="N14">
        <f t="shared" si="1"/>
        <v>0</v>
      </c>
      <c r="O14" s="42">
        <f t="shared" si="2"/>
        <v>0</v>
      </c>
    </row>
    <row r="15" spans="1:15" ht="5.0999999999999996" customHeight="1" x14ac:dyDescent="0.3">
      <c r="A15" s="4"/>
      <c r="B15" s="4"/>
      <c r="C15" s="23"/>
      <c r="D15" s="4"/>
      <c r="E15" s="4"/>
      <c r="F15" s="4"/>
      <c r="G15" s="4"/>
      <c r="H15" s="4"/>
      <c r="I15" s="4"/>
      <c r="J15" s="4"/>
      <c r="K15" s="4"/>
      <c r="L15" s="37"/>
      <c r="M15" s="41">
        <f t="shared" si="0"/>
        <v>0</v>
      </c>
      <c r="N15">
        <f t="shared" si="1"/>
        <v>0</v>
      </c>
      <c r="O15" s="42">
        <f t="shared" si="2"/>
        <v>0</v>
      </c>
    </row>
    <row r="16" spans="1:15" x14ac:dyDescent="0.3">
      <c r="A16" s="5" t="s">
        <v>24</v>
      </c>
      <c r="B16" s="3" t="s">
        <v>25</v>
      </c>
      <c r="C16" s="20">
        <v>57.36</v>
      </c>
      <c r="D16" s="11"/>
      <c r="E16" s="11"/>
      <c r="F16" s="3">
        <f>(D16-E16)*C16</f>
        <v>0</v>
      </c>
      <c r="G16" s="11"/>
      <c r="H16" s="11"/>
      <c r="I16" s="3">
        <f>(G16-H16)*C16</f>
        <v>0</v>
      </c>
      <c r="J16" s="11"/>
      <c r="K16" s="11"/>
      <c r="L16" s="15">
        <f>(J16-K16)*C16</f>
        <v>0</v>
      </c>
      <c r="M16" s="41">
        <f t="shared" si="0"/>
        <v>0</v>
      </c>
      <c r="N16">
        <f t="shared" si="1"/>
        <v>0</v>
      </c>
      <c r="O16" s="42">
        <f t="shared" si="2"/>
        <v>0</v>
      </c>
    </row>
    <row r="17" spans="1:15" ht="5.85" customHeight="1" x14ac:dyDescent="0.3">
      <c r="A17" s="6"/>
      <c r="B17" s="4"/>
      <c r="C17" s="23"/>
      <c r="D17" s="4"/>
      <c r="E17" s="4"/>
      <c r="F17" s="4"/>
      <c r="G17" s="4"/>
      <c r="H17" s="4"/>
      <c r="I17" s="4"/>
      <c r="J17" s="4"/>
      <c r="K17" s="4"/>
      <c r="L17" s="37"/>
      <c r="M17" s="41">
        <f t="shared" si="0"/>
        <v>0</v>
      </c>
      <c r="N17">
        <f t="shared" si="1"/>
        <v>0</v>
      </c>
      <c r="O17" s="42">
        <f t="shared" si="2"/>
        <v>0</v>
      </c>
    </row>
    <row r="18" spans="1:15" ht="126.9" customHeight="1" x14ac:dyDescent="0.3">
      <c r="A18" s="62" t="s">
        <v>26</v>
      </c>
      <c r="B18" s="5" t="s">
        <v>27</v>
      </c>
      <c r="C18" s="20">
        <v>21.54</v>
      </c>
      <c r="D18" s="11"/>
      <c r="E18" s="11"/>
      <c r="F18" s="3">
        <f>(D18-E18)*C18</f>
        <v>0</v>
      </c>
      <c r="G18" s="11"/>
      <c r="H18" s="11"/>
      <c r="I18" s="3">
        <f>(G18-H18)*C18</f>
        <v>0</v>
      </c>
      <c r="J18" s="11"/>
      <c r="K18" s="11"/>
      <c r="L18" s="15">
        <f>(J18-K18)*C18</f>
        <v>0</v>
      </c>
      <c r="M18" s="41">
        <f t="shared" si="0"/>
        <v>0</v>
      </c>
      <c r="N18">
        <f t="shared" si="1"/>
        <v>0</v>
      </c>
      <c r="O18" s="42">
        <f t="shared" si="2"/>
        <v>0</v>
      </c>
    </row>
    <row r="19" spans="1:15" x14ac:dyDescent="0.3">
      <c r="A19" s="63"/>
      <c r="B19" s="5" t="s">
        <v>28</v>
      </c>
      <c r="C19" s="20">
        <v>22.5</v>
      </c>
      <c r="D19" s="11"/>
      <c r="E19" s="11"/>
      <c r="F19" s="3">
        <f t="shared" ref="F19:F23" si="3">(D19-E19)*C19</f>
        <v>0</v>
      </c>
      <c r="G19" s="11"/>
      <c r="H19" s="11"/>
      <c r="I19" s="3">
        <f t="shared" ref="I19:I23" si="4">(G19-H19)*C19</f>
        <v>0</v>
      </c>
      <c r="J19" s="11"/>
      <c r="K19" s="11"/>
      <c r="L19" s="15">
        <f t="shared" ref="L19:L23" si="5">(J19-K19)*C19</f>
        <v>0</v>
      </c>
      <c r="M19" s="41">
        <f t="shared" si="0"/>
        <v>0</v>
      </c>
      <c r="N19">
        <f t="shared" si="1"/>
        <v>0</v>
      </c>
      <c r="O19" s="42">
        <f t="shared" si="2"/>
        <v>0</v>
      </c>
    </row>
    <row r="20" spans="1:15" x14ac:dyDescent="0.3">
      <c r="A20" s="63"/>
      <c r="B20" s="5" t="s">
        <v>29</v>
      </c>
      <c r="C20" s="20">
        <v>29.73</v>
      </c>
      <c r="D20" s="11"/>
      <c r="E20" s="11"/>
      <c r="F20" s="3">
        <f t="shared" si="3"/>
        <v>0</v>
      </c>
      <c r="G20" s="11"/>
      <c r="H20" s="11"/>
      <c r="I20" s="3">
        <f t="shared" si="4"/>
        <v>0</v>
      </c>
      <c r="J20" s="11"/>
      <c r="K20" s="11"/>
      <c r="L20" s="15">
        <f t="shared" si="5"/>
        <v>0</v>
      </c>
      <c r="M20" s="41">
        <f t="shared" si="0"/>
        <v>0</v>
      </c>
      <c r="N20">
        <f t="shared" si="1"/>
        <v>0</v>
      </c>
      <c r="O20" s="42">
        <f t="shared" si="2"/>
        <v>0</v>
      </c>
    </row>
    <row r="21" spans="1:15" x14ac:dyDescent="0.3">
      <c r="A21" s="63"/>
      <c r="B21" s="5" t="s">
        <v>30</v>
      </c>
      <c r="C21" s="20">
        <v>36.96</v>
      </c>
      <c r="D21" s="11"/>
      <c r="E21" s="11"/>
      <c r="F21" s="3">
        <f t="shared" si="3"/>
        <v>0</v>
      </c>
      <c r="G21" s="11"/>
      <c r="H21" s="11"/>
      <c r="I21" s="3">
        <f t="shared" si="4"/>
        <v>0</v>
      </c>
      <c r="J21" s="11"/>
      <c r="K21" s="11"/>
      <c r="L21" s="15">
        <f t="shared" si="5"/>
        <v>0</v>
      </c>
      <c r="M21" s="41">
        <f t="shared" si="0"/>
        <v>0</v>
      </c>
      <c r="N21">
        <f t="shared" si="1"/>
        <v>0</v>
      </c>
      <c r="O21" s="42">
        <f t="shared" si="2"/>
        <v>0</v>
      </c>
    </row>
    <row r="22" spans="1:15" x14ac:dyDescent="0.3">
      <c r="A22" s="63"/>
      <c r="B22" s="5" t="s">
        <v>31</v>
      </c>
      <c r="C22" s="20">
        <v>51.44</v>
      </c>
      <c r="D22" s="11"/>
      <c r="E22" s="11"/>
      <c r="F22" s="3">
        <f t="shared" si="3"/>
        <v>0</v>
      </c>
      <c r="G22" s="11"/>
      <c r="H22" s="11"/>
      <c r="I22" s="3">
        <f t="shared" si="4"/>
        <v>0</v>
      </c>
      <c r="J22" s="11"/>
      <c r="K22" s="11"/>
      <c r="L22" s="15">
        <f t="shared" si="5"/>
        <v>0</v>
      </c>
      <c r="M22" s="41">
        <f t="shared" si="0"/>
        <v>0</v>
      </c>
      <c r="N22">
        <f t="shared" si="1"/>
        <v>0</v>
      </c>
      <c r="O22" s="42">
        <f t="shared" si="2"/>
        <v>0</v>
      </c>
    </row>
    <row r="23" spans="1:15" x14ac:dyDescent="0.3">
      <c r="A23" s="63"/>
      <c r="B23" s="5" t="s">
        <v>32</v>
      </c>
      <c r="C23" s="20">
        <v>16.68</v>
      </c>
      <c r="D23" s="11"/>
      <c r="E23" s="11"/>
      <c r="F23" s="3">
        <f t="shared" si="3"/>
        <v>0</v>
      </c>
      <c r="G23" s="11"/>
      <c r="H23" s="11"/>
      <c r="I23" s="3">
        <f t="shared" si="4"/>
        <v>0</v>
      </c>
      <c r="J23" s="11"/>
      <c r="K23" s="11"/>
      <c r="L23" s="15">
        <f t="shared" si="5"/>
        <v>0</v>
      </c>
      <c r="M23" s="41">
        <f t="shared" si="0"/>
        <v>0</v>
      </c>
      <c r="N23">
        <f t="shared" si="1"/>
        <v>0</v>
      </c>
      <c r="O23" s="42">
        <f t="shared" si="2"/>
        <v>0</v>
      </c>
    </row>
    <row r="24" spans="1:15" ht="28.8" x14ac:dyDescent="0.3">
      <c r="A24" s="64"/>
      <c r="B24" s="5" t="s">
        <v>33</v>
      </c>
      <c r="C24" s="20">
        <v>18.59</v>
      </c>
      <c r="D24" s="11"/>
      <c r="E24" s="11"/>
      <c r="F24" s="3">
        <f>(D24-E24)*C24</f>
        <v>0</v>
      </c>
      <c r="G24" s="11"/>
      <c r="H24" s="11"/>
      <c r="I24" s="3">
        <f>(G24-H24)*C24</f>
        <v>0</v>
      </c>
      <c r="J24" s="11"/>
      <c r="K24" s="11"/>
      <c r="L24" s="15">
        <f>(J24-K24)*C24</f>
        <v>0</v>
      </c>
      <c r="M24" s="41">
        <f t="shared" si="0"/>
        <v>0</v>
      </c>
      <c r="N24">
        <f t="shared" si="1"/>
        <v>0</v>
      </c>
      <c r="O24" s="42">
        <f t="shared" si="2"/>
        <v>0</v>
      </c>
    </row>
    <row r="25" spans="1:15" ht="5.85" customHeight="1" x14ac:dyDescent="0.3">
      <c r="A25" s="4"/>
      <c r="B25" s="4"/>
      <c r="C25" s="23"/>
      <c r="D25" s="4"/>
      <c r="E25" s="4"/>
      <c r="F25" s="4"/>
      <c r="G25" s="4"/>
      <c r="H25" s="4"/>
      <c r="I25" s="4"/>
      <c r="J25" s="4"/>
      <c r="K25" s="4"/>
      <c r="L25" s="37"/>
      <c r="M25" s="41">
        <f t="shared" si="0"/>
        <v>0</v>
      </c>
      <c r="N25">
        <f t="shared" si="1"/>
        <v>0</v>
      </c>
      <c r="O25" s="42">
        <f t="shared" si="2"/>
        <v>0</v>
      </c>
    </row>
    <row r="26" spans="1:15" ht="24.15" customHeight="1" x14ac:dyDescent="0.3">
      <c r="A26" s="61" t="s">
        <v>34</v>
      </c>
      <c r="B26" s="3" t="s">
        <v>35</v>
      </c>
      <c r="C26" s="20">
        <v>89.42</v>
      </c>
      <c r="D26" s="11"/>
      <c r="E26" s="11"/>
      <c r="F26" s="3">
        <f>(D26-E26)*C26</f>
        <v>0</v>
      </c>
      <c r="G26" s="11"/>
      <c r="H26" s="11"/>
      <c r="I26" s="3">
        <f>(G26-H26)*C26</f>
        <v>0</v>
      </c>
      <c r="J26" s="11"/>
      <c r="K26" s="11"/>
      <c r="L26" s="15">
        <f>(J26-K26)*C26</f>
        <v>0</v>
      </c>
      <c r="M26" s="41">
        <f t="shared" si="0"/>
        <v>0</v>
      </c>
      <c r="N26">
        <f t="shared" si="1"/>
        <v>0</v>
      </c>
      <c r="O26" s="42">
        <f t="shared" si="2"/>
        <v>0</v>
      </c>
    </row>
    <row r="27" spans="1:15" ht="19.350000000000001" customHeight="1" x14ac:dyDescent="0.3">
      <c r="A27" s="61"/>
      <c r="B27" s="3" t="s">
        <v>36</v>
      </c>
      <c r="C27" s="20">
        <v>62.09</v>
      </c>
      <c r="D27" s="11"/>
      <c r="E27" s="11"/>
      <c r="F27" s="3">
        <f>(D27-E27)*C27</f>
        <v>0</v>
      </c>
      <c r="G27" s="11"/>
      <c r="H27" s="11"/>
      <c r="I27" s="3">
        <f>(G27-H27)*C27</f>
        <v>0</v>
      </c>
      <c r="J27" s="11"/>
      <c r="K27" s="11"/>
      <c r="L27" s="15">
        <f>(J27-K27)*C27</f>
        <v>0</v>
      </c>
      <c r="M27" s="41">
        <f t="shared" si="0"/>
        <v>0</v>
      </c>
      <c r="N27">
        <f t="shared" si="1"/>
        <v>0</v>
      </c>
      <c r="O27" s="42">
        <f t="shared" si="2"/>
        <v>0</v>
      </c>
    </row>
    <row r="28" spans="1:15" ht="5.85" customHeight="1" x14ac:dyDescent="0.3">
      <c r="A28" s="9"/>
      <c r="B28" s="2"/>
      <c r="C28" s="24"/>
      <c r="D28" s="2"/>
      <c r="E28" s="2"/>
      <c r="F28" s="10"/>
      <c r="G28" s="2"/>
      <c r="H28" s="2"/>
      <c r="I28" s="10"/>
      <c r="J28" s="2"/>
      <c r="K28" s="2"/>
      <c r="L28" s="38"/>
      <c r="M28" s="41">
        <f t="shared" si="0"/>
        <v>0</v>
      </c>
      <c r="N28">
        <f t="shared" si="1"/>
        <v>0</v>
      </c>
      <c r="O28" s="42">
        <f t="shared" si="2"/>
        <v>0</v>
      </c>
    </row>
    <row r="29" spans="1:15" ht="32.4" customHeight="1" x14ac:dyDescent="0.3">
      <c r="A29" s="65" t="s">
        <v>37</v>
      </c>
      <c r="B29" s="3" t="s">
        <v>38</v>
      </c>
      <c r="C29" s="20">
        <v>17.41</v>
      </c>
      <c r="D29" s="11"/>
      <c r="E29" s="11"/>
      <c r="F29" s="3">
        <f>(D29-E29)*C29</f>
        <v>0</v>
      </c>
      <c r="G29" s="11"/>
      <c r="H29" s="11"/>
      <c r="I29" s="3">
        <f>(G29-H29)*C29</f>
        <v>0</v>
      </c>
      <c r="J29" s="11"/>
      <c r="K29" s="11"/>
      <c r="L29" s="15">
        <f>(J29-K29)*C29</f>
        <v>0</v>
      </c>
      <c r="M29" s="41">
        <f t="shared" si="0"/>
        <v>0</v>
      </c>
      <c r="N29">
        <f t="shared" si="1"/>
        <v>0</v>
      </c>
      <c r="O29" s="42">
        <f t="shared" si="2"/>
        <v>0</v>
      </c>
    </row>
    <row r="30" spans="1:15" ht="33.6" customHeight="1" x14ac:dyDescent="0.3">
      <c r="A30" s="66"/>
      <c r="B30" s="3" t="s">
        <v>39</v>
      </c>
      <c r="C30" s="20">
        <v>20.84</v>
      </c>
      <c r="D30" s="11"/>
      <c r="E30" s="11"/>
      <c r="F30" s="3">
        <f>(D30-E30)*C30</f>
        <v>0</v>
      </c>
      <c r="G30" s="11"/>
      <c r="H30" s="11"/>
      <c r="I30" s="3">
        <f>(G30-H30)*C30</f>
        <v>0</v>
      </c>
      <c r="J30" s="11"/>
      <c r="K30" s="11"/>
      <c r="L30" s="15">
        <f>(J30-K30)*C30</f>
        <v>0</v>
      </c>
      <c r="M30" s="41">
        <f t="shared" si="0"/>
        <v>0</v>
      </c>
      <c r="N30">
        <f t="shared" si="1"/>
        <v>0</v>
      </c>
      <c r="O30" s="42">
        <f t="shared" si="2"/>
        <v>0</v>
      </c>
    </row>
    <row r="31" spans="1:15" ht="5.85" customHeight="1" x14ac:dyDescent="0.3">
      <c r="A31" s="2"/>
      <c r="B31" s="2"/>
      <c r="C31" s="25"/>
      <c r="D31" s="2"/>
      <c r="E31" s="2"/>
      <c r="F31" s="2"/>
      <c r="G31" s="2"/>
      <c r="H31" s="2"/>
      <c r="I31" s="2"/>
      <c r="J31" s="2"/>
      <c r="K31" s="2"/>
      <c r="L31" s="2"/>
      <c r="M31" s="41">
        <f t="shared" si="0"/>
        <v>0</v>
      </c>
      <c r="N31">
        <f t="shared" si="1"/>
        <v>0</v>
      </c>
      <c r="O31" s="42">
        <f t="shared" si="2"/>
        <v>0</v>
      </c>
    </row>
    <row r="32" spans="1:15" x14ac:dyDescent="0.3">
      <c r="A32" s="60" t="s">
        <v>40</v>
      </c>
      <c r="B32" s="3" t="s">
        <v>41</v>
      </c>
      <c r="C32" s="20">
        <v>18.510000000000002</v>
      </c>
      <c r="D32" s="11"/>
      <c r="E32" s="11"/>
      <c r="F32" s="3">
        <f>(D32-E32)*C32</f>
        <v>0</v>
      </c>
      <c r="G32" s="11"/>
      <c r="H32" s="11"/>
      <c r="I32" s="3">
        <f>(G32-H32)*C32</f>
        <v>0</v>
      </c>
      <c r="J32" s="11"/>
      <c r="K32" s="11"/>
      <c r="L32" s="15">
        <f>(J32-K32)*C32</f>
        <v>0</v>
      </c>
      <c r="M32" s="41">
        <f t="shared" si="0"/>
        <v>0</v>
      </c>
      <c r="N32">
        <f t="shared" si="1"/>
        <v>0</v>
      </c>
      <c r="O32" s="42">
        <f t="shared" si="2"/>
        <v>0</v>
      </c>
    </row>
    <row r="33" spans="1:15" x14ac:dyDescent="0.3">
      <c r="A33" s="60"/>
      <c r="B33" s="3" t="s">
        <v>42</v>
      </c>
      <c r="C33" s="20">
        <v>19.920000000000002</v>
      </c>
      <c r="D33" s="11"/>
      <c r="E33" s="11"/>
      <c r="F33" s="3">
        <f>(D33-E33)*C33</f>
        <v>0</v>
      </c>
      <c r="G33" s="11"/>
      <c r="H33" s="11"/>
      <c r="I33" s="3">
        <f>(G33-H33)*C33</f>
        <v>0</v>
      </c>
      <c r="J33" s="11"/>
      <c r="K33" s="11"/>
      <c r="L33" s="15">
        <f>(J33-K33)*C33</f>
        <v>0</v>
      </c>
      <c r="M33" s="41">
        <f t="shared" si="0"/>
        <v>0</v>
      </c>
      <c r="N33">
        <f t="shared" si="1"/>
        <v>0</v>
      </c>
      <c r="O33" s="42">
        <f t="shared" si="2"/>
        <v>0</v>
      </c>
    </row>
    <row r="34" spans="1:15" x14ac:dyDescent="0.3">
      <c r="A34" s="60"/>
      <c r="B34" s="5" t="s">
        <v>43</v>
      </c>
      <c r="C34" s="20">
        <v>16.920000000000002</v>
      </c>
      <c r="D34" s="11"/>
      <c r="E34" s="11"/>
      <c r="F34" s="3">
        <f>(D34-E34)*C34</f>
        <v>0</v>
      </c>
      <c r="G34" s="11"/>
      <c r="H34" s="11"/>
      <c r="I34" s="3">
        <f>(G34-H34)*C34</f>
        <v>0</v>
      </c>
      <c r="J34" s="11"/>
      <c r="K34" s="11"/>
      <c r="L34" s="15">
        <f>(J34-K34)*C34</f>
        <v>0</v>
      </c>
      <c r="M34" s="41">
        <f t="shared" si="0"/>
        <v>0</v>
      </c>
      <c r="N34">
        <f t="shared" si="1"/>
        <v>0</v>
      </c>
      <c r="O34" s="42">
        <f t="shared" si="2"/>
        <v>0</v>
      </c>
    </row>
    <row r="35" spans="1:15" ht="5.85" customHeight="1" x14ac:dyDescent="0.3">
      <c r="A35" s="2"/>
      <c r="B35" s="2"/>
      <c r="C35" s="25"/>
      <c r="D35" s="2"/>
      <c r="E35" s="2"/>
      <c r="F35" s="2"/>
      <c r="G35" s="2"/>
      <c r="H35" s="2"/>
      <c r="I35" s="2"/>
      <c r="J35" s="2"/>
      <c r="K35" s="2"/>
      <c r="L35" s="2"/>
      <c r="M35" s="41">
        <f t="shared" si="0"/>
        <v>0</v>
      </c>
      <c r="N35">
        <f t="shared" si="1"/>
        <v>0</v>
      </c>
      <c r="O35" s="42">
        <f t="shared" si="2"/>
        <v>0</v>
      </c>
    </row>
    <row r="36" spans="1:15" x14ac:dyDescent="0.3">
      <c r="A36" s="57" t="s">
        <v>44</v>
      </c>
      <c r="B36" s="3" t="s">
        <v>45</v>
      </c>
      <c r="C36" s="20">
        <v>40.25</v>
      </c>
      <c r="D36" s="11"/>
      <c r="E36" s="11"/>
      <c r="F36" s="3">
        <f>(D36-E36)*C36</f>
        <v>0</v>
      </c>
      <c r="G36" s="11"/>
      <c r="H36" s="11"/>
      <c r="I36" s="3">
        <f>(G36-H36)*C36</f>
        <v>0</v>
      </c>
      <c r="J36" s="11"/>
      <c r="K36" s="11"/>
      <c r="L36" s="15">
        <f>(J36-K36)*C36</f>
        <v>0</v>
      </c>
      <c r="M36" s="41">
        <f t="shared" si="0"/>
        <v>0</v>
      </c>
      <c r="N36">
        <f t="shared" si="1"/>
        <v>0</v>
      </c>
      <c r="O36" s="42">
        <f t="shared" si="2"/>
        <v>0</v>
      </c>
    </row>
    <row r="37" spans="1:15" x14ac:dyDescent="0.3">
      <c r="A37" s="57"/>
      <c r="B37" s="5" t="s">
        <v>46</v>
      </c>
      <c r="C37" s="20">
        <v>21.92</v>
      </c>
      <c r="D37" s="11"/>
      <c r="E37" s="11"/>
      <c r="F37" s="3">
        <f>(D37-E37)*C37</f>
        <v>0</v>
      </c>
      <c r="G37" s="11"/>
      <c r="H37" s="11"/>
      <c r="I37" s="3">
        <f>(G37-H37)*C37</f>
        <v>0</v>
      </c>
      <c r="J37" s="11"/>
      <c r="K37" s="11"/>
      <c r="L37" s="15">
        <f>(J37-K37)*C37</f>
        <v>0</v>
      </c>
      <c r="M37" s="41">
        <f t="shared" si="0"/>
        <v>0</v>
      </c>
      <c r="N37">
        <f t="shared" si="1"/>
        <v>0</v>
      </c>
      <c r="O37" s="42">
        <f t="shared" si="2"/>
        <v>0</v>
      </c>
    </row>
    <row r="38" spans="1:15" x14ac:dyDescent="0.3">
      <c r="A38" s="57"/>
      <c r="B38" s="3" t="s">
        <v>47</v>
      </c>
      <c r="C38" s="20">
        <v>27.49</v>
      </c>
      <c r="D38" s="11"/>
      <c r="E38" s="11"/>
      <c r="F38" s="3">
        <f>(D38-E38)*C38</f>
        <v>0</v>
      </c>
      <c r="G38" s="11"/>
      <c r="H38" s="11"/>
      <c r="I38" s="3">
        <f>(G38-H38)*C38</f>
        <v>0</v>
      </c>
      <c r="J38" s="11"/>
      <c r="K38" s="11"/>
      <c r="L38" s="15">
        <f>(J38-K38)*C38</f>
        <v>0</v>
      </c>
      <c r="M38" s="41">
        <f t="shared" si="0"/>
        <v>0</v>
      </c>
      <c r="N38">
        <f t="shared" si="1"/>
        <v>0</v>
      </c>
      <c r="O38" s="42">
        <f t="shared" si="2"/>
        <v>0</v>
      </c>
    </row>
    <row r="39" spans="1:15" x14ac:dyDescent="0.3">
      <c r="A39" s="57"/>
      <c r="B39" s="3" t="s">
        <v>48</v>
      </c>
      <c r="C39" s="20">
        <v>21.92</v>
      </c>
      <c r="D39" s="11"/>
      <c r="E39" s="11"/>
      <c r="F39" s="3">
        <f>(D39-E39)*C39</f>
        <v>0</v>
      </c>
      <c r="G39" s="11"/>
      <c r="H39" s="11"/>
      <c r="I39" s="3">
        <f>(G39-H39)*C39</f>
        <v>0</v>
      </c>
      <c r="J39" s="11"/>
      <c r="K39" s="11"/>
      <c r="L39" s="15">
        <f>(J39-K39)*C39</f>
        <v>0</v>
      </c>
      <c r="M39" s="41">
        <f t="shared" si="0"/>
        <v>0</v>
      </c>
      <c r="N39">
        <f t="shared" si="1"/>
        <v>0</v>
      </c>
      <c r="O39" s="42">
        <f t="shared" si="2"/>
        <v>0</v>
      </c>
    </row>
    <row r="40" spans="1:15" x14ac:dyDescent="0.3">
      <c r="A40" s="57"/>
      <c r="B40" s="3" t="s">
        <v>49</v>
      </c>
      <c r="C40" s="20">
        <v>33.049999999999997</v>
      </c>
      <c r="D40" s="11"/>
      <c r="E40" s="11"/>
      <c r="F40" s="3">
        <f>(D40-E40)*C40</f>
        <v>0</v>
      </c>
      <c r="G40" s="11"/>
      <c r="H40" s="11"/>
      <c r="I40" s="3">
        <f>(G40-H40)*C40</f>
        <v>0</v>
      </c>
      <c r="J40" s="11"/>
      <c r="K40" s="11"/>
      <c r="L40" s="15">
        <f>(J40-K40)*C40</f>
        <v>0</v>
      </c>
      <c r="M40" s="41">
        <f t="shared" si="0"/>
        <v>0</v>
      </c>
      <c r="N40">
        <f t="shared" si="1"/>
        <v>0</v>
      </c>
      <c r="O40" s="42">
        <f t="shared" si="2"/>
        <v>0</v>
      </c>
    </row>
    <row r="41" spans="1:15" ht="6.15" customHeight="1" x14ac:dyDescent="0.3">
      <c r="A41" s="2"/>
      <c r="B41" s="2"/>
      <c r="C41" s="25"/>
      <c r="D41" s="2"/>
      <c r="E41" s="2"/>
      <c r="F41" s="2"/>
      <c r="G41" s="2"/>
      <c r="H41" s="2"/>
      <c r="I41" s="2"/>
      <c r="J41" s="2"/>
      <c r="K41" s="2"/>
      <c r="L41" s="2"/>
      <c r="M41" s="41">
        <f t="shared" si="0"/>
        <v>0</v>
      </c>
      <c r="N41">
        <f t="shared" si="1"/>
        <v>0</v>
      </c>
      <c r="O41" s="42">
        <f t="shared" si="2"/>
        <v>0</v>
      </c>
    </row>
    <row r="42" spans="1:15" ht="14.4" customHeight="1" x14ac:dyDescent="0.3">
      <c r="A42" s="58" t="s">
        <v>50</v>
      </c>
      <c r="B42" s="46" t="s">
        <v>51</v>
      </c>
      <c r="C42" s="20">
        <f>ROUND(191.63/4,2)</f>
        <v>47.91</v>
      </c>
      <c r="D42" s="4"/>
      <c r="E42" s="4"/>
      <c r="F42" s="4"/>
      <c r="G42" s="4"/>
      <c r="H42" s="4"/>
      <c r="I42" s="4"/>
      <c r="J42" s="11"/>
      <c r="K42" s="11"/>
      <c r="L42" s="15">
        <f t="shared" ref="L42:L44" si="6">(J42-K42)*C42</f>
        <v>0</v>
      </c>
      <c r="M42" s="41">
        <f t="shared" si="0"/>
        <v>0</v>
      </c>
      <c r="N42">
        <f t="shared" si="1"/>
        <v>0</v>
      </c>
      <c r="O42" s="42">
        <f t="shared" si="2"/>
        <v>0</v>
      </c>
    </row>
    <row r="43" spans="1:15" x14ac:dyDescent="0.3">
      <c r="A43" s="59"/>
      <c r="B43" s="46" t="s">
        <v>52</v>
      </c>
      <c r="C43" s="20">
        <f>ROUND(81.13/4,2)</f>
        <v>20.28</v>
      </c>
      <c r="D43" s="4"/>
      <c r="E43" s="4"/>
      <c r="F43" s="4"/>
      <c r="G43" s="4"/>
      <c r="H43" s="4"/>
      <c r="I43" s="4"/>
      <c r="J43" s="11"/>
      <c r="K43" s="11"/>
      <c r="L43" s="15">
        <f t="shared" si="6"/>
        <v>0</v>
      </c>
      <c r="M43" s="41">
        <f t="shared" si="0"/>
        <v>0</v>
      </c>
      <c r="N43">
        <f t="shared" si="1"/>
        <v>0</v>
      </c>
      <c r="O43" s="42">
        <f t="shared" si="2"/>
        <v>0</v>
      </c>
    </row>
    <row r="44" spans="1:15" x14ac:dyDescent="0.3">
      <c r="A44" s="59"/>
      <c r="B44" s="46" t="s">
        <v>53</v>
      </c>
      <c r="C44" s="20">
        <f>ROUND(47.83/4,2)</f>
        <v>11.96</v>
      </c>
      <c r="D44" s="4"/>
      <c r="E44" s="4"/>
      <c r="F44" s="4"/>
      <c r="G44" s="4"/>
      <c r="H44" s="4"/>
      <c r="I44" s="4"/>
      <c r="J44" s="11"/>
      <c r="K44" s="11"/>
      <c r="L44" s="15">
        <f t="shared" si="6"/>
        <v>0</v>
      </c>
      <c r="M44" s="41">
        <f t="shared" si="0"/>
        <v>0</v>
      </c>
      <c r="N44">
        <f t="shared" si="1"/>
        <v>0</v>
      </c>
      <c r="O44" s="42">
        <f t="shared" si="2"/>
        <v>0</v>
      </c>
    </row>
    <row r="45" spans="1:15" ht="15" thickBot="1" x14ac:dyDescent="0.35">
      <c r="A45" s="59"/>
      <c r="B45" s="46" t="s">
        <v>54</v>
      </c>
      <c r="C45" s="20">
        <v>10.06</v>
      </c>
      <c r="D45" s="13"/>
      <c r="E45" s="13"/>
      <c r="F45" s="3">
        <f>(D45-E45)*C45</f>
        <v>0</v>
      </c>
      <c r="G45" s="13"/>
      <c r="H45" s="13"/>
      <c r="I45" s="3">
        <f>(G45-H45)*C45</f>
        <v>0</v>
      </c>
      <c r="J45" s="13"/>
      <c r="K45" s="13"/>
      <c r="L45" s="15">
        <f>(J45-K45)*C45</f>
        <v>0</v>
      </c>
      <c r="M45" s="43">
        <f t="shared" si="0"/>
        <v>0</v>
      </c>
      <c r="N45" s="44">
        <f t="shared" si="1"/>
        <v>0</v>
      </c>
      <c r="O45" s="45">
        <f t="shared" si="2"/>
        <v>0</v>
      </c>
    </row>
    <row r="46" spans="1:15" ht="5.85" customHeight="1" x14ac:dyDescent="0.3">
      <c r="A46" s="2"/>
      <c r="B46" s="2"/>
      <c r="C46" s="25"/>
      <c r="D46" s="2"/>
      <c r="E46" s="2"/>
      <c r="F46" s="2"/>
      <c r="G46" s="2"/>
      <c r="H46" s="2"/>
      <c r="I46" s="2"/>
      <c r="J46" s="2"/>
      <c r="K46" s="2"/>
      <c r="L46" s="2"/>
    </row>
    <row r="47" spans="1:15" x14ac:dyDescent="0.3">
      <c r="A47" s="15" t="s">
        <v>55</v>
      </c>
      <c r="B47" s="53" t="s">
        <v>56</v>
      </c>
      <c r="C47" s="54"/>
      <c r="D47" s="54"/>
      <c r="E47" s="54"/>
      <c r="F47" s="54"/>
      <c r="G47" s="54"/>
      <c r="H47" s="54"/>
      <c r="I47" s="54"/>
      <c r="J47" s="54"/>
      <c r="K47" s="54"/>
      <c r="L47" s="54"/>
    </row>
    <row r="48" spans="1:15" ht="6.15" customHeight="1" x14ac:dyDescent="0.3"/>
    <row r="49" spans="1:12" ht="15" thickBot="1" x14ac:dyDescent="0.35">
      <c r="A49" s="19" t="s">
        <v>57</v>
      </c>
      <c r="B49" s="19"/>
      <c r="C49" s="26"/>
      <c r="D49" s="19"/>
      <c r="E49" s="19"/>
      <c r="F49" s="19">
        <f>SUM(F11:F45)</f>
        <v>0</v>
      </c>
      <c r="G49" s="19"/>
      <c r="H49" s="19"/>
      <c r="I49" s="19">
        <f>SUM(I11:I45)</f>
        <v>0</v>
      </c>
      <c r="J49" s="19"/>
      <c r="K49" s="19"/>
      <c r="L49" s="19">
        <f>SUM(L11:L45)</f>
        <v>0</v>
      </c>
    </row>
    <row r="52" spans="1:12" x14ac:dyDescent="0.3">
      <c r="A52" t="s">
        <v>58</v>
      </c>
      <c r="B52" s="28"/>
      <c r="C52" s="29"/>
      <c r="D52" s="28"/>
    </row>
    <row r="53" spans="1:12" x14ac:dyDescent="0.3">
      <c r="A53" t="s">
        <v>59</v>
      </c>
      <c r="B53" s="30"/>
      <c r="C53" s="31"/>
      <c r="D53" s="30"/>
    </row>
    <row r="54" spans="1:12" x14ac:dyDescent="0.3">
      <c r="A54" t="s">
        <v>60</v>
      </c>
      <c r="B54" s="30"/>
      <c r="C54" s="31"/>
      <c r="D54" s="30"/>
    </row>
    <row r="55" spans="1:12" x14ac:dyDescent="0.3">
      <c r="B55" s="32"/>
      <c r="C55" s="33"/>
      <c r="D55" s="32"/>
    </row>
    <row r="56" spans="1:12" x14ac:dyDescent="0.3">
      <c r="A56" t="s">
        <v>61</v>
      </c>
      <c r="B56" s="28"/>
      <c r="C56" s="29"/>
      <c r="D56" s="28"/>
    </row>
    <row r="58" spans="1:12" x14ac:dyDescent="0.3">
      <c r="A58" t="s">
        <v>62</v>
      </c>
    </row>
    <row r="59" spans="1:12" x14ac:dyDescent="0.3">
      <c r="A59" s="12" t="s">
        <v>63</v>
      </c>
    </row>
  </sheetData>
  <mergeCells count="15">
    <mergeCell ref="M9:O9"/>
    <mergeCell ref="G9:I9"/>
    <mergeCell ref="B47:L47"/>
    <mergeCell ref="A6:G6"/>
    <mergeCell ref="A1:E1"/>
    <mergeCell ref="A2:E2"/>
    <mergeCell ref="A36:A40"/>
    <mergeCell ref="A42:A45"/>
    <mergeCell ref="A32:A34"/>
    <mergeCell ref="A11:A12"/>
    <mergeCell ref="A26:A27"/>
    <mergeCell ref="A18:A24"/>
    <mergeCell ref="A29:A30"/>
    <mergeCell ref="J9:L9"/>
    <mergeCell ref="D9:F9"/>
  </mergeCell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75B79-195B-4DA6-BC03-5C7BAC1B5ADC}">
  <sheetPr>
    <tabColor rgb="FFFFFF00"/>
  </sheetPr>
  <dimension ref="A2:A6"/>
  <sheetViews>
    <sheetView workbookViewId="0">
      <selection activeCell="E17" sqref="E17"/>
    </sheetView>
  </sheetViews>
  <sheetFormatPr defaultRowHeight="14.4" x14ac:dyDescent="0.3"/>
  <sheetData>
    <row r="2" spans="1:1" x14ac:dyDescent="0.3">
      <c r="A2" s="34" t="s">
        <v>64</v>
      </c>
    </row>
    <row r="4" spans="1:1" x14ac:dyDescent="0.3">
      <c r="A4" t="s">
        <v>65</v>
      </c>
    </row>
    <row r="5" spans="1:1" x14ac:dyDescent="0.3">
      <c r="A5" t="s">
        <v>66</v>
      </c>
    </row>
    <row r="6" spans="1:1" x14ac:dyDescent="0.3">
      <c r="A6" t="s">
        <v>67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fe076c37-8d4f-4344-b958-1743506f93b7" xsi:nil="true"/>
    <lcf76f155ced4ddcb4097134ff3c332f xmlns="633bd5cf-3523-47ae-a6a8-716c1d934a7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41CBB836DBD824D8372BA0AD47C994D" ma:contentTypeVersion="17" ma:contentTypeDescription="Create a new document." ma:contentTypeScope="" ma:versionID="4c2e8fb19f0b57d551dbb531731d981f">
  <xsd:schema xmlns:xsd="http://www.w3.org/2001/XMLSchema" xmlns:xs="http://www.w3.org/2001/XMLSchema" xmlns:p="http://schemas.microsoft.com/office/2006/metadata/properties" xmlns:ns1="http://schemas.microsoft.com/sharepoint/v3" xmlns:ns2="633bd5cf-3523-47ae-a6a8-716c1d934a70" xmlns:ns3="fe076c37-8d4f-4344-b958-1743506f93b7" targetNamespace="http://schemas.microsoft.com/office/2006/metadata/properties" ma:root="true" ma:fieldsID="38970d99f36afe61bc2d0ce069d7c53d" ns1:_="" ns2:_="" ns3:_="">
    <xsd:import namespace="http://schemas.microsoft.com/sharepoint/v3"/>
    <xsd:import namespace="633bd5cf-3523-47ae-a6a8-716c1d934a70"/>
    <xsd:import namespace="fe076c37-8d4f-4344-b958-1743506f93b7"/>
    <xsd:element name="properties">
      <xsd:complexType>
        <xsd:sequence>
          <xsd:element name="documentManagement">
            <xsd:complexType>
              <xsd:all>
                <xsd:element ref="ns2:MediaServiceMetadata" minOccurs="0"/>
                <xsd:element ref="ns2:MediaServiceFastMetadata" minOccurs="0"/>
                <xsd:element ref="ns2:MediaLengthInSeconds" minOccurs="0"/>
                <xsd:element ref="ns1:_ip_UnifiedCompliancePolicyProperties" minOccurs="0"/>
                <xsd:element ref="ns1:_ip_UnifiedCompliancePolicyUIAction"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3bd5cf-3523-47ae-a6a8-716c1d934a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076c37-8d4f-4344-b958-1743506f93b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3637842-a578-434c-9f2d-eee8c9e4e889}" ma:internalName="TaxCatchAll" ma:showField="CatchAllData" ma:web="fe076c37-8d4f-4344-b958-1743506f93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FDF0B6-F8BC-4B7F-9D44-3454E9ADD342}">
  <ds:schemaRefs>
    <ds:schemaRef ds:uri="http://schemas.microsoft.com/office/2006/metadata/properties"/>
    <ds:schemaRef ds:uri="http://schemas.microsoft.com/office/infopath/2007/PartnerControls"/>
    <ds:schemaRef ds:uri="http://schemas.microsoft.com/sharepoint/v3"/>
    <ds:schemaRef ds:uri="fe076c37-8d4f-4344-b958-1743506f93b7"/>
    <ds:schemaRef ds:uri="633bd5cf-3523-47ae-a6a8-716c1d934a70"/>
  </ds:schemaRefs>
</ds:datastoreItem>
</file>

<file path=customXml/itemProps2.xml><?xml version="1.0" encoding="utf-8"?>
<ds:datastoreItem xmlns:ds="http://schemas.openxmlformats.org/officeDocument/2006/customXml" ds:itemID="{C9803A40-F70A-40A9-95CE-DE64D38901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33bd5cf-3523-47ae-a6a8-716c1d934a70"/>
    <ds:schemaRef ds:uri="fe076c37-8d4f-4344-b958-1743506f93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25B9BE-E276-472C-8B8F-664EF47F3D35}">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FORM</vt:lpstr>
      <vt:lpstr>INSTRUCTIONS</vt:lpstr>
      <vt:lpstr>FORM!Print_Titles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PHILLIPS, Helen (NHS HUMBER AND NORTH YORKSHIRE ICB - 42D)</dc:creator>
  <cp:keywords/>
  <dc:description/>
  <cp:lastModifiedBy>BROWN, Zanna (NHS HUMBER AND NORTH YORKSHIRE ICB - 03Q</cp:lastModifiedBy>
  <cp:revision/>
  <dcterms:created xsi:type="dcterms:W3CDTF">2025-03-25T20:42:01Z</dcterms:created>
  <dcterms:modified xsi:type="dcterms:W3CDTF">2026-09-30T13:44:02Z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0x010100F41CBB836DBD824D8372BA0AD47C994D</vt:lpwstr>
  </property>
  <property fmtid="{D5CDD505-2E9C-101B-9397-08002B2CF9AE}" pid="5" name="MediaServiceImageTags">
    <vt:lpwstr/>
  </property>
</Properties>
</file>